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cbean/Desktop/"/>
    </mc:Choice>
  </mc:AlternateContent>
  <xr:revisionPtr revIDLastSave="0" documentId="13_ncr:1_{E4DDF167-D262-4041-B337-C30BDF67EB65}" xr6:coauthVersionLast="47" xr6:coauthVersionMax="47" xr10:uidLastSave="{00000000-0000-0000-0000-000000000000}"/>
  <bookViews>
    <workbookView xWindow="2700" yWindow="1960" windowWidth="38480" windowHeight="19840" xr2:uid="{1B83EC9F-90E5-6947-B4CD-EF73103CD7A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0" i="1"/>
  <c r="G11" i="1"/>
  <c r="G12" i="1"/>
  <c r="G13" i="1"/>
  <c r="G10" i="1"/>
  <c r="I11" i="1"/>
  <c r="I12" i="1"/>
  <c r="J12" i="1" s="1"/>
  <c r="I13" i="1"/>
  <c r="I10" i="1"/>
  <c r="G8" i="1"/>
  <c r="K8" i="1" s="1"/>
  <c r="L8" i="1" s="1"/>
  <c r="H8" i="1"/>
  <c r="J8" i="1" s="1"/>
  <c r="K13" i="1" l="1"/>
  <c r="L13" i="1" s="1"/>
  <c r="K12" i="1"/>
  <c r="L12" i="1" s="1"/>
  <c r="K11" i="1"/>
  <c r="L11" i="1" s="1"/>
  <c r="K10" i="1"/>
  <c r="L10" i="1" s="1"/>
  <c r="J13" i="1"/>
  <c r="J11" i="1"/>
  <c r="J10" i="1"/>
</calcChain>
</file>

<file path=xl/sharedStrings.xml><?xml version="1.0" encoding="utf-8"?>
<sst xmlns="http://schemas.openxmlformats.org/spreadsheetml/2006/main" count="41" uniqueCount="22">
  <si>
    <t>Transportation</t>
  </si>
  <si>
    <t>Residential</t>
  </si>
  <si>
    <t>Commercial</t>
  </si>
  <si>
    <t>Percent Electrical</t>
  </si>
  <si>
    <t>Industrial</t>
  </si>
  <si>
    <t>Electrical</t>
  </si>
  <si>
    <t>Energy</t>
  </si>
  <si>
    <t>Total Energy (QW-h)</t>
  </si>
  <si>
    <t>Percent Green Electrical</t>
  </si>
  <si>
    <t xml:space="preserve"> </t>
  </si>
  <si>
    <t>Green Electrcial Energy</t>
  </si>
  <si>
    <t>Percent Red Electrcial</t>
  </si>
  <si>
    <t>Red Electrcial Energy</t>
  </si>
  <si>
    <t>Other Red Energy</t>
  </si>
  <si>
    <t>Total Red Energy</t>
  </si>
  <si>
    <t>Total Energy</t>
  </si>
  <si>
    <t>Pie Chart Relative Diameter</t>
  </si>
  <si>
    <t>(square root of total energy)</t>
  </si>
  <si>
    <t xml:space="preserve">  </t>
  </si>
  <si>
    <t>Pie Charts Representing 2021 Electrical Energy Generation + Total Energy Consumed in Transportation, Inductrial, Residential and Commercial Applications</t>
  </si>
  <si>
    <t>Link:</t>
  </si>
  <si>
    <t>https://wecanfigurethisout.org/ENERGY/Web_notes/Introduction/US_Energy_Production_and_Consumption_Supporting_Files/US Energy Pie Charts for 2021 worksheet.xlsx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</si>
</sst>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E984C0"/>
      <name val="Calibri"/>
      <family val="2"/>
      <scheme val="minor"/>
    </font>
    <font>
      <sz val="12"/>
      <color rgb="FFE984C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8" fillId="0" borderId="0" xfId="0" applyFont="1" applyAlignment="1">
      <alignment horizontal="left"/>
    </xf>
    <xf numFmtId="0" fontId="9" fillId="0" borderId="0" xfId="1" applyAlignment="1">
      <alignment horizontal="left"/>
    </xf>
    <xf numFmtId="0" fontId="0" fillId="0" borderId="0" xfId="0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8B89"/>
      <color rgb="FFFF6600"/>
      <color rgb="FFF1C2E6"/>
      <color rgb="FFE984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Residential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1C2E6"/>
            </a:solidFill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2CF-5048-BC3A-05E03430F9E7}"/>
              </c:ext>
            </c:extLst>
          </c:dPt>
          <c:dPt>
            <c:idx val="1"/>
            <c:bubble3D val="0"/>
            <c:spPr>
              <a:solidFill>
                <a:srgbClr val="FF8B8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CF-5048-BC3A-05E03430F9E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2CF-5048-BC3A-05E03430F9E7}"/>
              </c:ext>
            </c:extLst>
          </c:dPt>
          <c:val>
            <c:numRef>
              <c:f>Sheet1!$G$12:$I$12</c:f>
              <c:numCache>
                <c:formatCode>0.00</c:formatCode>
                <c:ptCount val="3"/>
                <c:pt idx="0">
                  <c:v>0.59182620000000008</c:v>
                </c:pt>
                <c:pt idx="1">
                  <c:v>0.86587380000000014</c:v>
                </c:pt>
                <c:pt idx="2">
                  <c:v>1.9323000000000001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F-5048-BC3A-05E03430F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Industrial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73-D146-8620-E3B8B94DE919}"/>
              </c:ext>
            </c:extLst>
          </c:dPt>
          <c:dPt>
            <c:idx val="1"/>
            <c:bubble3D val="0"/>
            <c:spPr>
              <a:solidFill>
                <a:srgbClr val="FF8B8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373-D146-8620-E3B8B94DE919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73-D146-8620-E3B8B94DE919}"/>
              </c:ext>
            </c:extLst>
          </c:dPt>
          <c:val>
            <c:numRef>
              <c:f>Sheet1!$G$11:$I$11</c:f>
              <c:numCache>
                <c:formatCode>0.00</c:formatCode>
                <c:ptCount val="3"/>
                <c:pt idx="0">
                  <c:v>0.40060020000000002</c:v>
                </c:pt>
                <c:pt idx="1">
                  <c:v>0.58609979999999995</c:v>
                </c:pt>
                <c:pt idx="2">
                  <c:v>6.6033000000000008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3-D146-8620-E3B8B94DE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Commercial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1C2E6"/>
            </a:solidFill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3F9-F14E-AFBC-5499AB865123}"/>
              </c:ext>
            </c:extLst>
          </c:dPt>
          <c:dPt>
            <c:idx val="1"/>
            <c:bubble3D val="0"/>
            <c:spPr>
              <a:solidFill>
                <a:srgbClr val="FF8B8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3F9-F14E-AFBC-5499AB865123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3F9-F14E-AFBC-5499AB865123}"/>
              </c:ext>
            </c:extLst>
          </c:dPt>
          <c:val>
            <c:numRef>
              <c:f>Sheet1!$G$13:$I$13</c:f>
              <c:numCache>
                <c:formatCode>0.00</c:formatCode>
                <c:ptCount val="3"/>
                <c:pt idx="0">
                  <c:v>0.54200999999999999</c:v>
                </c:pt>
                <c:pt idx="1">
                  <c:v>0.79298999999999997</c:v>
                </c:pt>
                <c:pt idx="2">
                  <c:v>1.335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F9-F14E-AFBC-5499AB865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Transportation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695-1340-B754-C445BBC0717F}"/>
              </c:ext>
            </c:extLst>
          </c:dPt>
          <c:dPt>
            <c:idx val="1"/>
            <c:bubble3D val="0"/>
            <c:spPr>
              <a:solidFill>
                <a:srgbClr val="F1C2E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95-1340-B754-C445BBC0717F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95-1340-B754-C445BBC0717F}"/>
              </c:ext>
            </c:extLst>
          </c:dPt>
          <c:val>
            <c:numRef>
              <c:f>Sheet1!$G$10:$I$10</c:f>
              <c:numCache>
                <c:formatCode>0.00</c:formatCode>
                <c:ptCount val="3"/>
                <c:pt idx="0">
                  <c:v>3.1992800000000002E-2</c:v>
                </c:pt>
                <c:pt idx="1">
                  <c:v>4.68072E-2</c:v>
                </c:pt>
                <c:pt idx="2">
                  <c:v>7.8011999999999997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5-1340-B754-C445BBC07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Electrical</a:t>
            </a:r>
            <a:r>
              <a:rPr lang="en-US" baseline="0"/>
              <a:t> Energy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8B8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6AF-2F42-9D4D-BE1CA4D45A03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Sheet1!$G$8:$I$8</c:f>
              <c:numCache>
                <c:formatCode>0.00</c:formatCode>
                <c:ptCount val="3"/>
                <c:pt idx="0" formatCode="0.000">
                  <c:v>1.5346799999999998</c:v>
                </c:pt>
                <c:pt idx="1">
                  <c:v>2.24532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F-2F42-9D4D-BE1CA4D45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14</xdr:row>
      <xdr:rowOff>134065</xdr:rowOff>
    </xdr:from>
    <xdr:to>
      <xdr:col>11</xdr:col>
      <xdr:colOff>76200</xdr:colOff>
      <xdr:row>28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7C2FC42-850A-ACE7-953F-5AC6884780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457200</xdr:colOff>
      <xdr:row>14</xdr:row>
      <xdr:rowOff>114216</xdr:rowOff>
    </xdr:from>
    <xdr:to>
      <xdr:col>8</xdr:col>
      <xdr:colOff>571500</xdr:colOff>
      <xdr:row>33</xdr:row>
      <xdr:rowOff>63500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FA87208-2A45-50FD-58B1-593500EA45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609600</xdr:colOff>
      <xdr:row>14</xdr:row>
      <xdr:rowOff>135915</xdr:rowOff>
    </xdr:from>
    <xdr:to>
      <xdr:col>12</xdr:col>
      <xdr:colOff>762000</xdr:colOff>
      <xdr:row>27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A48973F-1E19-BE2D-CAF4-8BFE61CF32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1054100</xdr:colOff>
      <xdr:row>14</xdr:row>
      <xdr:rowOff>139700</xdr:rowOff>
    </xdr:from>
    <xdr:to>
      <xdr:col>4</xdr:col>
      <xdr:colOff>1460500</xdr:colOff>
      <xdr:row>33</xdr:row>
      <xdr:rowOff>50800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BBEC6D9-3D8B-756E-7B14-E33643FBC7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609600</xdr:colOff>
      <xdr:row>14</xdr:row>
      <xdr:rowOff>127000</xdr:rowOff>
    </xdr:from>
    <xdr:to>
      <xdr:col>2</xdr:col>
      <xdr:colOff>342900</xdr:colOff>
      <xdr:row>28</xdr:row>
      <xdr:rowOff>190500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7666500-4382-8DBC-8778-EC7DC94737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ecanfigurethisout.org/ENERGY/Web_notes/Introduction/US_Energy_Production_and_Consumption_Supporting_Files/US%20Energy%20Pie%20Charts%20for%202021%20worksheet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4B103-BA28-2D4B-83B5-C20DF0562A38}">
  <dimension ref="A2:L46"/>
  <sheetViews>
    <sheetView tabSelected="1" zoomScaleNormal="100" workbookViewId="0">
      <selection activeCell="B36" sqref="B36"/>
    </sheetView>
  </sheetViews>
  <sheetFormatPr baseColWidth="10" defaultRowHeight="16" x14ac:dyDescent="0.2"/>
  <cols>
    <col min="1" max="1" width="16.83203125" style="20" customWidth="1"/>
    <col min="2" max="2" width="18.33203125" style="1" customWidth="1"/>
    <col min="3" max="3" width="16.6640625" style="1" customWidth="1"/>
    <col min="4" max="4" width="21.83203125" style="15" customWidth="1"/>
    <col min="5" max="5" width="19.83203125" style="7" customWidth="1"/>
    <col min="6" max="6" width="4" style="1" customWidth="1"/>
    <col min="7" max="7" width="21.83203125" style="15" customWidth="1"/>
    <col min="8" max="8" width="19.83203125" style="7" customWidth="1"/>
    <col min="9" max="9" width="16.33203125" style="5" customWidth="1"/>
    <col min="10" max="10" width="16.5" style="5" customWidth="1"/>
    <col min="11" max="11" width="12.1640625" style="1" customWidth="1"/>
    <col min="12" max="12" width="25.83203125" style="1" customWidth="1"/>
  </cols>
  <sheetData>
    <row r="2" spans="1:12" ht="24" x14ac:dyDescent="0.3">
      <c r="B2" s="27" t="s">
        <v>19</v>
      </c>
    </row>
    <row r="3" spans="1:12" x14ac:dyDescent="0.2">
      <c r="B3" s="29" t="s">
        <v>20</v>
      </c>
      <c r="C3" s="28" t="s">
        <v>21</v>
      </c>
    </row>
    <row r="4" spans="1:12" x14ac:dyDescent="0.2">
      <c r="B4" s="20"/>
    </row>
    <row r="6" spans="1:12" s="2" customFormat="1" x14ac:dyDescent="0.2">
      <c r="A6" s="19" t="s">
        <v>6</v>
      </c>
      <c r="B6" s="3" t="s">
        <v>7</v>
      </c>
      <c r="C6" s="3" t="s">
        <v>3</v>
      </c>
      <c r="D6" s="14" t="s">
        <v>8</v>
      </c>
      <c r="E6" s="6" t="s">
        <v>11</v>
      </c>
      <c r="F6" s="3"/>
      <c r="G6" s="14" t="s">
        <v>10</v>
      </c>
      <c r="H6" s="6" t="s">
        <v>12</v>
      </c>
      <c r="I6" s="4" t="s">
        <v>13</v>
      </c>
      <c r="J6" s="4" t="s">
        <v>14</v>
      </c>
      <c r="K6" s="3" t="s">
        <v>15</v>
      </c>
      <c r="L6" s="3" t="s">
        <v>16</v>
      </c>
    </row>
    <row r="7" spans="1:12" s="2" customFormat="1" x14ac:dyDescent="0.2">
      <c r="A7" s="19"/>
      <c r="B7" s="3" t="s">
        <v>9</v>
      </c>
      <c r="C7" s="3"/>
      <c r="D7" s="14"/>
      <c r="E7" s="6"/>
      <c r="F7" s="3"/>
      <c r="G7" s="14"/>
      <c r="H7" s="6"/>
      <c r="I7" s="4"/>
      <c r="J7" s="4"/>
      <c r="K7" s="3"/>
      <c r="L7" s="3" t="s">
        <v>17</v>
      </c>
    </row>
    <row r="8" spans="1:12" x14ac:dyDescent="0.2">
      <c r="A8" s="20" t="s">
        <v>5</v>
      </c>
      <c r="B8" s="9">
        <v>3.78</v>
      </c>
      <c r="C8" s="1">
        <v>100</v>
      </c>
      <c r="D8" s="15">
        <v>40.6</v>
      </c>
      <c r="E8" s="7">
        <v>59.4</v>
      </c>
      <c r="G8" s="16">
        <f>B8*$D$8/100</f>
        <v>1.5346799999999998</v>
      </c>
      <c r="H8" s="10">
        <f>$B$8*$E$8/100</f>
        <v>2.24532</v>
      </c>
      <c r="I8" s="18">
        <v>0</v>
      </c>
      <c r="J8" s="18">
        <f>($H8)</f>
        <v>2.24532</v>
      </c>
      <c r="K8" s="9">
        <f t="shared" ref="K8" si="0">SUM($G8:$I8)</f>
        <v>3.78</v>
      </c>
      <c r="L8" s="8">
        <f>SQRT($K8)</f>
        <v>1.944222209522358</v>
      </c>
    </row>
    <row r="9" spans="1:12" x14ac:dyDescent="0.2">
      <c r="B9" s="9"/>
      <c r="G9" s="17"/>
      <c r="H9" s="10"/>
      <c r="I9" s="18"/>
      <c r="J9" s="18"/>
      <c r="K9" s="9" t="s">
        <v>9</v>
      </c>
      <c r="L9" s="8" t="s">
        <v>9</v>
      </c>
    </row>
    <row r="10" spans="1:12" x14ac:dyDescent="0.2">
      <c r="A10" s="20" t="s">
        <v>0</v>
      </c>
      <c r="B10" s="9">
        <v>7.88</v>
      </c>
      <c r="C10" s="13">
        <v>1</v>
      </c>
      <c r="D10" s="16" t="s">
        <v>9</v>
      </c>
      <c r="E10" s="12"/>
      <c r="F10" s="11"/>
      <c r="G10" s="17">
        <f>$B10*C10*$D$8/10000</f>
        <v>3.1992800000000002E-2</v>
      </c>
      <c r="H10" s="10">
        <f>$B10*$C10*$E$8/10000</f>
        <v>4.68072E-2</v>
      </c>
      <c r="I10" s="18">
        <f>$B10*(100-$C10)/100</f>
        <v>7.8011999999999997</v>
      </c>
      <c r="J10" s="18">
        <f>$H10+$I10</f>
        <v>7.8480071999999996</v>
      </c>
      <c r="K10" s="9">
        <f>SUM($G10:$I10)</f>
        <v>7.88</v>
      </c>
      <c r="L10" s="8">
        <f t="shared" ref="L9:L13" si="1">SQRT($K10)</f>
        <v>2.8071337695236398</v>
      </c>
    </row>
    <row r="11" spans="1:12" x14ac:dyDescent="0.2">
      <c r="A11" s="20" t="s">
        <v>4</v>
      </c>
      <c r="B11" s="9">
        <v>7.59</v>
      </c>
      <c r="C11" s="13">
        <v>13</v>
      </c>
      <c r="D11" s="16" t="s">
        <v>9</v>
      </c>
      <c r="E11" s="12"/>
      <c r="F11" s="11"/>
      <c r="G11" s="17">
        <f t="shared" ref="G11:G13" si="2">$B11*C11*$D$8/10000</f>
        <v>0.40060020000000002</v>
      </c>
      <c r="H11" s="10">
        <f t="shared" ref="H11:H13" si="3">$B11*$C11*$E$8/10000</f>
        <v>0.58609979999999995</v>
      </c>
      <c r="I11" s="18">
        <f t="shared" ref="I11:I13" si="4">$B11*(100-$C11)/100</f>
        <v>6.6033000000000008</v>
      </c>
      <c r="J11" s="18">
        <f t="shared" ref="J11:J13" si="5">$H11+$I11</f>
        <v>7.1893998000000003</v>
      </c>
      <c r="K11" s="9">
        <f t="shared" ref="K11:K13" si="6">SUM($G11:$I11)</f>
        <v>7.5900000000000007</v>
      </c>
      <c r="L11" s="8">
        <f t="shared" si="1"/>
        <v>2.7549954627911823</v>
      </c>
    </row>
    <row r="12" spans="1:12" x14ac:dyDescent="0.2">
      <c r="A12" s="20" t="s">
        <v>1</v>
      </c>
      <c r="B12" s="9">
        <v>3.39</v>
      </c>
      <c r="C12" s="13">
        <v>43</v>
      </c>
      <c r="D12" s="16" t="s">
        <v>9</v>
      </c>
      <c r="E12" s="12"/>
      <c r="F12" s="11"/>
      <c r="G12" s="17">
        <f t="shared" si="2"/>
        <v>0.59182620000000008</v>
      </c>
      <c r="H12" s="10">
        <f t="shared" si="3"/>
        <v>0.86587380000000014</v>
      </c>
      <c r="I12" s="18">
        <f t="shared" si="4"/>
        <v>1.9323000000000001</v>
      </c>
      <c r="J12" s="18">
        <f t="shared" si="5"/>
        <v>2.7981738000000003</v>
      </c>
      <c r="K12" s="9">
        <f t="shared" si="6"/>
        <v>3.3900000000000006</v>
      </c>
      <c r="L12" s="8">
        <f t="shared" si="1"/>
        <v>1.8411952639521971</v>
      </c>
    </row>
    <row r="13" spans="1:12" x14ac:dyDescent="0.2">
      <c r="A13" s="20" t="s">
        <v>2</v>
      </c>
      <c r="B13" s="9">
        <v>2.67</v>
      </c>
      <c r="C13" s="13">
        <v>50</v>
      </c>
      <c r="D13" s="16" t="s">
        <v>9</v>
      </c>
      <c r="E13" s="12"/>
      <c r="F13" s="11"/>
      <c r="G13" s="17">
        <f t="shared" si="2"/>
        <v>0.54200999999999999</v>
      </c>
      <c r="H13" s="10">
        <f t="shared" si="3"/>
        <v>0.79298999999999997</v>
      </c>
      <c r="I13" s="18">
        <f t="shared" si="4"/>
        <v>1.335</v>
      </c>
      <c r="J13" s="18">
        <f t="shared" si="5"/>
        <v>2.12799</v>
      </c>
      <c r="K13" s="9">
        <f t="shared" si="6"/>
        <v>2.67</v>
      </c>
      <c r="L13" s="8">
        <f t="shared" si="1"/>
        <v>1.6340134638368191</v>
      </c>
    </row>
    <row r="14" spans="1:12" x14ac:dyDescent="0.2">
      <c r="B14" s="9"/>
      <c r="C14" s="13"/>
      <c r="D14" s="16"/>
      <c r="E14" s="12"/>
      <c r="F14" s="11"/>
      <c r="G14" s="17"/>
      <c r="H14" s="10"/>
      <c r="I14" s="18"/>
      <c r="J14" s="18"/>
      <c r="K14" s="9"/>
      <c r="L14" s="8"/>
    </row>
    <row r="15" spans="1:12" x14ac:dyDescent="0.2">
      <c r="B15" s="9"/>
      <c r="C15" s="13"/>
      <c r="D15" s="16"/>
      <c r="E15" s="12"/>
      <c r="F15" s="11"/>
      <c r="G15" s="17"/>
      <c r="H15" s="10"/>
      <c r="I15" s="18"/>
      <c r="J15" s="18"/>
      <c r="K15" s="9"/>
      <c r="L15" s="8"/>
    </row>
    <row r="18" spans="1:12" s="26" customFormat="1" x14ac:dyDescent="0.2">
      <c r="A18" s="21">
        <v>0</v>
      </c>
      <c r="B18" s="22"/>
      <c r="C18" s="22"/>
      <c r="D18" s="23"/>
      <c r="E18" s="24"/>
      <c r="F18" s="22"/>
      <c r="G18" s="23"/>
      <c r="H18" s="24"/>
      <c r="I18" s="25"/>
      <c r="J18" s="25"/>
      <c r="K18" s="22"/>
      <c r="L18" s="22"/>
    </row>
    <row r="19" spans="1:12" x14ac:dyDescent="0.2">
      <c r="A19" s="20">
        <v>0.2</v>
      </c>
    </row>
    <row r="20" spans="1:12" s="26" customFormat="1" x14ac:dyDescent="0.2">
      <c r="A20" s="21">
        <v>0.4</v>
      </c>
      <c r="B20" s="22"/>
      <c r="C20" s="22"/>
      <c r="D20" s="23"/>
      <c r="E20" s="24"/>
      <c r="F20" s="22"/>
      <c r="G20" s="23"/>
      <c r="H20" s="24"/>
      <c r="I20" s="25"/>
      <c r="J20" s="25"/>
      <c r="K20" s="22"/>
      <c r="L20" s="22"/>
    </row>
    <row r="21" spans="1:12" x14ac:dyDescent="0.2">
      <c r="A21" s="20">
        <v>0.6</v>
      </c>
    </row>
    <row r="22" spans="1:12" s="26" customFormat="1" x14ac:dyDescent="0.2">
      <c r="A22" s="21">
        <v>0.8</v>
      </c>
      <c r="B22" s="22"/>
      <c r="C22" s="22"/>
      <c r="D22" s="23"/>
      <c r="E22" s="24"/>
      <c r="F22" s="22"/>
      <c r="G22" s="23"/>
      <c r="H22" s="24"/>
      <c r="I22" s="25"/>
      <c r="J22" s="25"/>
      <c r="K22" s="22"/>
      <c r="L22" s="22"/>
    </row>
    <row r="23" spans="1:12" x14ac:dyDescent="0.2">
      <c r="A23" s="20">
        <v>1</v>
      </c>
    </row>
    <row r="24" spans="1:12" s="26" customFormat="1" x14ac:dyDescent="0.2">
      <c r="A24" s="21">
        <v>1.2</v>
      </c>
      <c r="B24" s="22"/>
      <c r="C24" s="22"/>
      <c r="D24" s="23"/>
      <c r="E24" s="24"/>
      <c r="F24" s="22"/>
      <c r="G24" s="23"/>
      <c r="H24" s="24"/>
      <c r="I24" s="25"/>
      <c r="J24" s="25"/>
      <c r="K24" s="22"/>
      <c r="L24" s="22"/>
    </row>
    <row r="25" spans="1:12" x14ac:dyDescent="0.2">
      <c r="A25" s="20">
        <v>1.4</v>
      </c>
    </row>
    <row r="26" spans="1:12" s="26" customFormat="1" x14ac:dyDescent="0.2">
      <c r="A26" s="21">
        <v>1.6</v>
      </c>
      <c r="B26" s="22"/>
      <c r="C26" s="22"/>
      <c r="D26" s="23"/>
      <c r="E26" s="24"/>
      <c r="F26" s="22"/>
      <c r="G26" s="23"/>
      <c r="H26" s="24"/>
      <c r="I26" s="25"/>
      <c r="J26" s="25"/>
      <c r="K26" s="22"/>
      <c r="L26" s="22"/>
    </row>
    <row r="27" spans="1:12" x14ac:dyDescent="0.2">
      <c r="A27" s="20">
        <v>1.8</v>
      </c>
    </row>
    <row r="28" spans="1:12" s="26" customFormat="1" x14ac:dyDescent="0.2">
      <c r="A28" s="21">
        <v>2</v>
      </c>
      <c r="B28" s="22"/>
      <c r="C28" s="22"/>
      <c r="D28" s="23"/>
      <c r="E28" s="24"/>
      <c r="F28" s="22"/>
      <c r="G28" s="23"/>
      <c r="H28" s="24"/>
      <c r="I28" s="25"/>
      <c r="J28" s="25"/>
      <c r="K28" s="22"/>
      <c r="L28" s="22"/>
    </row>
    <row r="29" spans="1:12" x14ac:dyDescent="0.2">
      <c r="A29" s="20">
        <v>2.2000000000000002</v>
      </c>
    </row>
    <row r="30" spans="1:12" s="26" customFormat="1" x14ac:dyDescent="0.2">
      <c r="A30" s="21">
        <v>2.4</v>
      </c>
      <c r="B30" s="22"/>
      <c r="C30" s="22"/>
      <c r="D30" s="23"/>
      <c r="E30" s="24"/>
      <c r="F30" s="22"/>
      <c r="G30" s="23"/>
      <c r="H30" s="24"/>
      <c r="I30" s="25"/>
      <c r="J30" s="25"/>
      <c r="K30" s="22"/>
      <c r="L30" s="22"/>
    </row>
    <row r="31" spans="1:12" x14ac:dyDescent="0.2">
      <c r="A31" s="20">
        <v>2.6</v>
      </c>
    </row>
    <row r="32" spans="1:12" s="26" customFormat="1" x14ac:dyDescent="0.2">
      <c r="A32" s="21">
        <v>2.8</v>
      </c>
      <c r="B32" s="22"/>
      <c r="C32" s="22"/>
      <c r="D32" s="23"/>
      <c r="E32" s="24"/>
      <c r="F32" s="22"/>
      <c r="G32" s="23"/>
      <c r="H32" s="24"/>
      <c r="I32" s="25"/>
      <c r="J32" s="25"/>
      <c r="K32" s="22"/>
      <c r="L32" s="22"/>
    </row>
    <row r="33" spans="1:1" x14ac:dyDescent="0.2">
      <c r="A33" s="20" t="s">
        <v>9</v>
      </c>
    </row>
    <row r="34" spans="1:1" x14ac:dyDescent="0.2">
      <c r="A34" s="20" t="s">
        <v>9</v>
      </c>
    </row>
    <row r="35" spans="1:1" x14ac:dyDescent="0.2">
      <c r="A35" s="20" t="s">
        <v>9</v>
      </c>
    </row>
    <row r="36" spans="1:1" x14ac:dyDescent="0.2">
      <c r="A36" s="20" t="s">
        <v>9</v>
      </c>
    </row>
    <row r="37" spans="1:1" x14ac:dyDescent="0.2">
      <c r="A37" s="20" t="s">
        <v>9</v>
      </c>
    </row>
    <row r="38" spans="1:1" x14ac:dyDescent="0.2">
      <c r="A38" s="20" t="s">
        <v>18</v>
      </c>
    </row>
    <row r="39" spans="1:1" x14ac:dyDescent="0.2">
      <c r="A39" s="20" t="s">
        <v>9</v>
      </c>
    </row>
    <row r="40" spans="1:1" x14ac:dyDescent="0.2">
      <c r="A40" s="20" t="s">
        <v>9</v>
      </c>
    </row>
    <row r="41" spans="1:1" x14ac:dyDescent="0.2">
      <c r="A41" s="20" t="s">
        <v>9</v>
      </c>
    </row>
    <row r="42" spans="1:1" x14ac:dyDescent="0.2">
      <c r="A42" s="20" t="s">
        <v>9</v>
      </c>
    </row>
    <row r="43" spans="1:1" x14ac:dyDescent="0.2">
      <c r="A43" s="20" t="s">
        <v>9</v>
      </c>
    </row>
    <row r="44" spans="1:1" x14ac:dyDescent="0.2">
      <c r="A44" s="20" t="s">
        <v>9</v>
      </c>
    </row>
    <row r="45" spans="1:1" x14ac:dyDescent="0.2">
      <c r="A45" s="20" t="s">
        <v>9</v>
      </c>
    </row>
    <row r="46" spans="1:1" x14ac:dyDescent="0.2">
      <c r="A46" s="20" t="s">
        <v>9</v>
      </c>
    </row>
  </sheetData>
  <hyperlinks>
    <hyperlink ref="C3" r:id="rId1" xr:uid="{7D9E76CE-47E6-D24D-871E-561E95DBC869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2023-06-12T12:43:23Z</dcterms:created>
  <dcterms:modified xsi:type="dcterms:W3CDTF">2023-06-12T15:22:07Z</dcterms:modified>
</cp:coreProperties>
</file>